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730" windowHeight="1176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/>
  <c r="B40"/>
  <c r="B35"/>
  <c r="B30"/>
  <c r="B25"/>
  <c r="B20"/>
  <c r="B15"/>
  <c r="B10"/>
  <c r="W3"/>
  <c r="T3"/>
  <c r="R3"/>
  <c r="L3"/>
  <c r="F3"/>
  <c r="A3"/>
  <c r="J47"/>
  <c r="J48"/>
  <c r="J49"/>
  <c r="J50"/>
  <c r="J51"/>
  <c r="J52"/>
  <c r="H47"/>
  <c r="H48"/>
  <c r="H49"/>
  <c r="H50"/>
  <c r="H51"/>
  <c r="H52"/>
  <c r="F47"/>
  <c r="F48"/>
  <c r="F49"/>
  <c r="F50"/>
  <c r="F51"/>
  <c r="F52"/>
  <c r="A52" i="1"/>
  <c r="P33"/>
  <c r="H34"/>
  <c r="G52"/>
  <c r="F54" i="5" l="1"/>
  <c r="H54"/>
  <c r="J54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<sst xmlns="http://schemas.openxmlformats.org/spreadsheetml/2006/main" count="247" uniqueCount="144">
  <si>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</si>
  <si>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</si>
  <si>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</si>
  <si>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</si>
  <si>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</si>
  <si>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</si>
  <si>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</si>
  <si>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</si>
  <si>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</si>
  <si>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</si>
  <si>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</si>
  <si>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</si>
  <si>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</si>
  <si>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</si>
  <si>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</si>
  <si>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</si>
  <si>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</si>
  <si>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</si>
  <si>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</si>
  <si>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</si>
  <si>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</si>
  <si>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</si>
  <si>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</si>
  <si>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</si>
  <si>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</si>
  <si>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</si>
  <si>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</si>
  <si>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</si>
  <si>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</si>
  <si>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</si>
  <si>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</si>
  <si>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</si>
  <si>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</si>
  <si>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</si>
  <si>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</si>
  <si>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</si>
  <si>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</si>
  <si>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</si>
  <si>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</si>
  <si>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</si>
  <si>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</si>
  <si>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</si>
  <si>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</si>
  <si>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</si>
  <si>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</si>
  <si>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</si>
  <si>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</si>
  <si>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</si>
  <si>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</si>
  <si>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</si>
  <si>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</si>
  <si>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</si>
  <si>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</si>
  <si>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</si>
  <si>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</si>
  <si>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</si>
  <si>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</si>
  <si>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</si>
  <si>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</si>
  <si>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</si>
  <si>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</si>
  <si>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</si>
  <si>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</si>
  <si>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</si>
  <si>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</si>
  <si>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</si>
  <si>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</si>
  <si>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</si>
  <si>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</si>
  <si>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</si>
  <si>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</si>
  <si>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</si>
  <si>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</si>
  <si>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</si>
  <si>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</si>
  <si>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</si>
  <si>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</si>
  <si>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</si>
  <si>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</si>
  <si>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</si>
  <si>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</si>
  <si>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</si>
  <si>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</si>
  <si>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</si>
  <si>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</si>
  <si>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</si>
  <si>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</si>
  <si>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</si>
  <si>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</si>
  <si>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</si>
  <si>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</si>
  <si>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</si>
  <si>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</si>
  <si>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</si>
  <si>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</si>
  <si>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</si>
  <si>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</si>
  <si>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</si>
  <si>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</si>
  <si>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</si>
  <si>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</si>
  <si>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</si>
  <si>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</si>
  <si>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</si>
  <si>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</si>
  <si>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</si>
  <si>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</si>
  <si>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</si>
  <si>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</si>
  <si>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</si>
  <si>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</si>
  <si>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</si>
  <si>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</si>
  <si>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</si>
  <si>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</si>
  <si>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</si>
  <si>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</si>
  <si>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</si>
  <si>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</si>
  <si>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</si>
  <si>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</si>
  <si>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</si>
  <si>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</si>
  <si>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</si>
  <si>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</si>
  <si>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</si>
  <si>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</si>
  <si>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</si>
  <si>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</si>
  <si>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</si>
  <si>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</si>
  <si>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</si>
  <si>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</si>
  <si>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</si>
  <si>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</si>
  <si>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Surigao City</t>
  </si>
  <si>
    <t>3-k</t>
  </si>
  <si>
    <t>Louise Y. Chua</t>
  </si>
  <si>
    <t>Ricard D. Ragas</t>
  </si>
  <si>
    <t>Richie Joseph S. Fortus</t>
  </si>
  <si>
    <t>Video Chat / Messenger</t>
  </si>
  <si>
    <t>PMA</t>
  </si>
  <si>
    <t>Phillippine Medical Association - PPE</t>
  </si>
  <si>
    <t>June 18, 2020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</si>
</sst>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0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7" fillId="0" borderId="128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9" xfId="0" applyFont="1" applyFill="1" applyBorder="1" applyAlignment="1" applyProtection="1">
      <alignment vertical="center"/>
      <protection locked="0"/>
    </xf>
    <xf numFmtId="0" fontId="17" fillId="9" borderId="142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3" xfId="0" applyFont="1" applyFill="1" applyBorder="1" applyAlignment="1" applyProtection="1">
      <alignment horizontal="left" vertical="center" shrinkToFit="1"/>
      <protection locked="0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5" fillId="0" borderId="45" xfId="0" applyFont="1" applyBorder="1" applyAlignment="1" applyProtection="1">
      <alignment horizontal="center" vertical="center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7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167" fontId="17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1" xfId="0" applyFont="1" applyFill="1" applyBorder="1" applyAlignment="1" applyProtection="1">
      <alignment horizontal="center" vertical="center" shrinkToFit="1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left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17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1" xfId="0" applyFont="1" applyBorder="1" applyAlignment="1" applyProtection="1">
      <alignment horizontal="center" vertical="top"/>
    </xf>
    <xf numFmtId="0" fontId="15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21" xfId="0" applyFont="1" applyFill="1" applyBorder="1" applyAlignment="1" applyProtection="1">
      <alignment horizontal="center" vertical="center" shrinkToFit="1"/>
      <protection locked="0"/>
    </xf>
    <xf numFmtId="0" fontId="17" fillId="4" borderId="39" xfId="0" applyFont="1" applyFill="1" applyBorder="1" applyAlignment="1" applyProtection="1">
      <alignment horizontal="center" vertical="center" shrinkToFit="1"/>
      <protection locked="0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50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19" xfId="0" applyFont="1" applyFill="1" applyBorder="1" applyAlignment="1" applyProtection="1">
      <alignment horizontal="center" vertical="center" shrinkToFit="1"/>
    </xf>
    <xf numFmtId="0" fontId="15" fillId="0" borderId="49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92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169" fontId="17" fillId="0" borderId="133" xfId="0" applyNumberFormat="1" applyFont="1" applyBorder="1" applyAlignment="1">
      <alignment horizontal="right" vertical="center"/>
    </xf>
    <xf numFmtId="169" fontId="17" fillId="0" borderId="131" xfId="0" applyNumberFormat="1" applyFont="1" applyBorder="1" applyAlignment="1">
      <alignment horizontal="right" vertical="center"/>
    </xf>
    <xf numFmtId="169" fontId="17" fillId="0" borderId="134" xfId="0" applyNumberFormat="1" applyFont="1" applyBorder="1" applyAlignment="1">
      <alignment horizontal="right" vertical="center"/>
    </xf>
    <xf numFmtId="0" fontId="3" fillId="0" borderId="130" xfId="0" applyFont="1" applyBorder="1" applyAlignment="1">
      <alignment horizontal="center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8" fillId="0" borderId="135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29" xfId="0" applyNumberFormat="1" applyFont="1" applyBorder="1" applyAlignment="1">
      <alignment horizontal="right" vertical="center"/>
    </xf>
    <xf numFmtId="169" fontId="26" fillId="0" borderId="140" xfId="0" applyNumberFormat="1" applyFont="1" applyBorder="1" applyAlignment="1">
      <alignment horizontal="right" vertical="center" shrinkToFit="1"/>
    </xf>
    <xf numFmtId="169" fontId="26" fillId="0" borderId="138" xfId="0" applyNumberFormat="1" applyFont="1" applyBorder="1" applyAlignment="1">
      <alignment horizontal="right" vertical="center" shrinkToFit="1"/>
    </xf>
    <xf numFmtId="169" fontId="26" fillId="0" borderId="141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7" xfId="0" applyFont="1" applyBorder="1" applyAlignment="1">
      <alignment horizontal="right" vertical="center" shrinkToFit="1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17" fillId="0" borderId="133" xfId="0" applyFont="1" applyBorder="1" applyAlignment="1">
      <alignment horizontal="center" vertical="center"/>
    </xf>
    <xf numFmtId="0" fontId="17" fillId="0" borderId="132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3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3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3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39" fillId="0" borderId="105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2" fillId="0" borderId="63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6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55" fillId="0" borderId="143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7" fillId="0" borderId="143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51" xfId="0" applyFont="1" applyBorder="1" applyAlignment="1">
      <alignment horizontal="left" vertical="center" wrapText="1"/>
    </xf>
    <xf numFmtId="0" fontId="57" fillId="0" borderId="147" xfId="0" applyFont="1" applyBorder="1" applyAlignment="1">
      <alignment horizontal="left" vertical="center" wrapText="1"/>
    </xf>
    <xf numFmtId="0" fontId="57" fillId="0" borderId="104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5" fillId="10" borderId="144" xfId="0" applyFont="1" applyFill="1" applyBorder="1" applyAlignment="1">
      <alignment horizontal="center" vertical="center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8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3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7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167" fontId="17" fillId="4" borderId="152" xfId="0" applyNumberFormat="1" applyFont="1" applyFill="1" applyBorder="1" applyAlignment="1" applyProtection="1">
      <alignment horizontal="center" vertical="center" shrinkToFit="1"/>
      <protection locked="0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view="pageLayout" topLeftCell="A43" zoomScale="80" zoomScaleNormal="200" zoomScalePageLayoutView="80" workbookViewId="0">
      <selection activeCell="O8" sqref="O8:P8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43922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 t="s">
        <v>143</v>
      </c>
      <c r="P8" s="181"/>
    </row>
    <row r="9" spans="1:16" s="34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43927</v>
      </c>
      <c r="C11" s="149"/>
      <c r="D11" s="155">
        <v>10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140</v>
      </c>
    </row>
    <row r="12" spans="1:16" s="36" customFormat="1" ht="12" customHeight="1" thickTop="1" thickBot="1">
      <c r="A12" s="84"/>
      <c r="B12" s="81">
        <v>43936</v>
      </c>
      <c r="C12" s="339"/>
      <c r="D12" s="91">
        <v>8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 t="s">
        <v>140</v>
      </c>
    </row>
    <row r="13" spans="1:16" s="36" customFormat="1" ht="12" customHeight="1" thickTop="1" thickBot="1">
      <c r="A13" s="84"/>
      <c r="B13" s="81">
        <v>43951</v>
      </c>
      <c r="C13" s="339"/>
      <c r="D13" s="91">
        <v>12</v>
      </c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 t="s">
        <v>140</v>
      </c>
    </row>
    <row r="14" spans="1:16" s="36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/>
    </row>
    <row r="15" spans="1:16" s="36" customFormat="1" ht="12" customHeight="1" thickTop="1" thickBot="1">
      <c r="A15" s="84"/>
      <c r="B15" s="80"/>
      <c r="C15" s="81"/>
      <c r="D15" s="182"/>
      <c r="E15" s="183"/>
      <c r="F15" s="184">
        <v>0</v>
      </c>
      <c r="G15" s="77"/>
      <c r="H15" s="92"/>
      <c r="I15" s="185"/>
      <c r="J15" s="78"/>
      <c r="K15" s="180"/>
      <c r="L15" s="90"/>
      <c r="M15" s="64"/>
      <c r="N15" s="64"/>
      <c r="O15" s="65"/>
      <c r="P15" s="45"/>
    </row>
    <row r="16" spans="1:16" s="36" customFormat="1" ht="12" customHeight="1" thickTop="1" thickBot="1">
      <c r="A16" s="84"/>
      <c r="B16" s="80"/>
      <c r="C16" s="81"/>
      <c r="D16" s="167"/>
      <c r="E16" s="168"/>
      <c r="F16" s="75"/>
      <c r="G16" s="76"/>
      <c r="H16" s="77">
        <v>0</v>
      </c>
      <c r="I16" s="199"/>
      <c r="J16" s="88"/>
      <c r="K16" s="89"/>
      <c r="L16" s="90"/>
      <c r="M16" s="64"/>
      <c r="N16" s="64"/>
      <c r="O16" s="65"/>
      <c r="P16" s="45"/>
    </row>
    <row r="17" spans="1:16" s="36" customFormat="1" ht="12" customHeight="1" thickTop="1" thickBot="1">
      <c r="A17" s="84"/>
      <c r="B17" s="80"/>
      <c r="C17" s="81"/>
      <c r="D17" s="167"/>
      <c r="E17" s="168"/>
      <c r="F17" s="168"/>
      <c r="G17" s="168"/>
      <c r="H17" s="75"/>
      <c r="I17" s="76"/>
      <c r="J17" s="77"/>
      <c r="K17" s="77"/>
      <c r="L17" s="180"/>
      <c r="M17" s="64"/>
      <c r="N17" s="64"/>
      <c r="O17" s="65"/>
      <c r="P17" s="45"/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>
        <v>0</v>
      </c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>
        <v>43928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0</v>
      </c>
      <c r="M19" s="77"/>
      <c r="N19" s="78"/>
      <c r="O19" s="79"/>
      <c r="P19" s="45" t="s">
        <v>141</v>
      </c>
    </row>
    <row r="20" spans="1:16" s="36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>
        <v>8</v>
      </c>
      <c r="M20" s="77"/>
      <c r="N20" s="78"/>
      <c r="O20" s="79"/>
      <c r="P20" s="45"/>
    </row>
    <row r="21" spans="1:16" s="36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>
        <v>0</v>
      </c>
      <c r="M21" s="77"/>
      <c r="N21" s="78"/>
      <c r="O21" s="79"/>
      <c r="P21" s="45"/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>
        <v>0</v>
      </c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>
        <v>0</v>
      </c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>
        <v>0</v>
      </c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>
        <v>0</v>
      </c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>
        <v>0</v>
      </c>
      <c r="M26" s="77"/>
      <c r="N26" s="78"/>
      <c r="O26" s="79"/>
      <c r="P26" s="45"/>
    </row>
    <row r="27" spans="1:16" s="36" customFormat="1" ht="12" customHeight="1" thickTop="1" thickBot="1">
      <c r="A27" s="85"/>
      <c r="B27" s="93"/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>
        <v>2</v>
      </c>
      <c r="O27" s="99"/>
      <c r="P27" s="46"/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34</v>
      </c>
      <c r="J31" s="104" t="s">
        <v>7</v>
      </c>
      <c r="K31" s="105"/>
      <c r="L31" s="105"/>
      <c r="M31" s="105"/>
      <c r="N31" s="105"/>
      <c r="O31" s="105"/>
      <c r="P31" s="3"/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0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34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Ricard D. Ragas</v>
      </c>
      <c r="B52" s="141"/>
      <c r="C52" s="142"/>
      <c r="D52" s="142"/>
      <c r="E52" s="142"/>
      <c r="F52" s="142"/>
      <c r="G52" s="142" t="str">
        <f>I6</f>
        <v>Louise Y. Chua</v>
      </c>
      <c r="H52" s="142"/>
      <c r="I52" s="142"/>
      <c r="J52" s="142"/>
      <c r="K52" s="142"/>
      <c r="L52" s="142"/>
      <c r="M52" s="143" t="s">
        <v>139</v>
      </c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X55"/>
  <sheetViews>
    <sheetView view="pageLayout" zoomScale="110" zoomScaleNormal="200" zoomScalePageLayoutView="110" workbookViewId="0">
      <selection activeCell="Q11" sqref="Q11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Surigao City</v>
      </c>
      <c r="B3" s="200"/>
      <c r="C3" s="200"/>
      <c r="D3" s="200"/>
      <c r="E3" s="200"/>
      <c r="F3" s="200" t="str">
        <f>'Summary of Activities'!I6</f>
        <v>Louise Y. Chua</v>
      </c>
      <c r="G3" s="200"/>
      <c r="H3" s="200"/>
      <c r="I3" s="200"/>
      <c r="J3" s="200"/>
      <c r="K3" s="200"/>
      <c r="L3" s="200" t="str">
        <f>'Summary of Activities'!N6</f>
        <v>Ricard D. Ragas</v>
      </c>
      <c r="M3" s="200"/>
      <c r="N3" s="200"/>
      <c r="O3" s="200"/>
      <c r="P3" s="200"/>
      <c r="Q3" s="200"/>
      <c r="R3" s="200" t="str">
        <f>'Summary of Activities'!H6</f>
        <v>3-k</v>
      </c>
      <c r="S3" s="200"/>
      <c r="T3" s="203">
        <f>'Summary of Activities'!K2</f>
        <v>43922</v>
      </c>
      <c r="U3" s="200"/>
      <c r="V3" s="200"/>
      <c r="W3" s="204" t="str">
        <f>'Summary of Activities'!O8</f>
        <v>June 18, 2020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43928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3.5" thickBot="1">
      <c r="A6" s="277"/>
      <c r="B6" s="280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>
        <v>20</v>
      </c>
      <c r="P6" s="49">
        <v>5</v>
      </c>
      <c r="Q6" s="50">
        <v>10000</v>
      </c>
      <c r="R6" s="51"/>
      <c r="S6" s="49"/>
      <c r="T6" s="52"/>
      <c r="U6" s="54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142</v>
      </c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3.5" thickBot="1">
      <c r="A11" s="277"/>
      <c r="B11" s="280"/>
      <c r="C11" s="48"/>
      <c r="D11" s="49"/>
      <c r="E11" s="50">
        <v>0</v>
      </c>
      <c r="F11" s="51">
        <v>20</v>
      </c>
      <c r="G11" s="49">
        <v>2</v>
      </c>
      <c r="H11" s="52">
        <v>5000</v>
      </c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.5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20</v>
      </c>
      <c r="G48" s="218"/>
      <c r="H48" s="217">
        <f>G6+G11+G16+G21+G26+G31+G36+G41</f>
        <v>2</v>
      </c>
      <c r="I48" s="218"/>
      <c r="J48" s="238">
        <f>H6+H11+H16+H21+H26+H31+H36+H41</f>
        <v>5000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20</v>
      </c>
      <c r="G51" s="218"/>
      <c r="H51" s="217">
        <f>P6+P11+P16+P21+P26+P31+P36+P41</f>
        <v>5</v>
      </c>
      <c r="I51" s="218"/>
      <c r="J51" s="238">
        <f>Q6+Q11+Q16+Q21+Q26+Q31+Q36+Q41</f>
        <v>10000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40</v>
      </c>
      <c r="G54" s="230"/>
      <c r="H54" s="229">
        <f>SUM(H47:I52)</f>
        <v>7</v>
      </c>
      <c r="I54" s="230"/>
      <c r="J54" s="226">
        <f>SUM(J47:L52)</f>
        <v>15000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Cabadbaran</cp:lastModifiedBy>
  <cp:lastPrinted>2019-04-23T13:42:22Z</cp:lastPrinted>
  <dcterms:created xsi:type="dcterms:W3CDTF">2013-07-03T03:04:40Z</dcterms:created>
  <dcterms:modified xsi:type="dcterms:W3CDTF">2020-06-18T10:53:38Z</dcterms:modified>
</cp:coreProperties>
</file>